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aaps/Box/BMI Admin Files/BMIR-FS1/BMI Files/Curriculum Mgmt/Curriculum/Flowsheets/"/>
    </mc:Choice>
  </mc:AlternateContent>
  <xr:revisionPtr revIDLastSave="0" documentId="13_ncr:1_{4CDB5A39-722C-F940-917E-65375531E07B}" xr6:coauthVersionLast="45" xr6:coauthVersionMax="45" xr10:uidLastSave="{00000000-0000-0000-0000-000000000000}"/>
  <bookViews>
    <workbookView xWindow="47040" yWindow="4120" windowWidth="33600" windowHeight="18860" tabRatio="500" xr2:uid="{00000000-000D-0000-FFFF-FFFF00000000}"/>
  </bookViews>
  <sheets>
    <sheet name="FlowSheet" sheetId="1" r:id="rId1"/>
    <sheet name="GPATable" sheetId="2" r:id="rId2"/>
  </sheets>
  <definedNames>
    <definedName name="_xlnm.Print_Area" localSheetId="0">FlowSheet!$A$1:$R$48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24" i="1" l="1"/>
  <c r="T24" i="1"/>
  <c r="R24" i="1"/>
  <c r="R23" i="1"/>
  <c r="S23" i="1"/>
  <c r="U23" i="1" s="1"/>
  <c r="T23" i="1"/>
  <c r="N47" i="1"/>
  <c r="M47" i="1"/>
  <c r="L47" i="1"/>
  <c r="K47" i="1"/>
  <c r="J47" i="1"/>
  <c r="I47" i="1"/>
  <c r="H47" i="1"/>
  <c r="G47" i="1"/>
  <c r="F47" i="1"/>
  <c r="E47" i="1"/>
  <c r="D47" i="1"/>
  <c r="C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2" i="1"/>
  <c r="R21" i="1"/>
  <c r="R20" i="1"/>
  <c r="R19" i="1"/>
  <c r="R18" i="1"/>
  <c r="S18" i="1" s="1"/>
  <c r="U18" i="1" s="1"/>
  <c r="R17" i="1"/>
  <c r="R16" i="1"/>
  <c r="R47" i="1" s="1"/>
  <c r="R15" i="1"/>
  <c r="R14" i="1"/>
  <c r="R13" i="1"/>
  <c r="R12" i="1"/>
  <c r="R11" i="1"/>
  <c r="S11" i="1"/>
  <c r="T46" i="1"/>
  <c r="T45" i="1"/>
  <c r="T44" i="1"/>
  <c r="T43" i="1"/>
  <c r="T42" i="1"/>
  <c r="T41" i="1"/>
  <c r="T40" i="1"/>
  <c r="T39" i="1"/>
  <c r="T38" i="1"/>
  <c r="U38" i="1" s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2" i="1"/>
  <c r="T21" i="1"/>
  <c r="T20" i="1"/>
  <c r="T19" i="1"/>
  <c r="T18" i="1"/>
  <c r="T17" i="1"/>
  <c r="U17" i="1" s="1"/>
  <c r="T16" i="1"/>
  <c r="T15" i="1"/>
  <c r="T14" i="1"/>
  <c r="T13" i="1"/>
  <c r="T12" i="1"/>
  <c r="T11" i="1"/>
  <c r="S46" i="1"/>
  <c r="S45" i="1"/>
  <c r="S44" i="1"/>
  <c r="U44" i="1" s="1"/>
  <c r="S43" i="1"/>
  <c r="U43" i="1" s="1"/>
  <c r="S42" i="1"/>
  <c r="U42" i="1" s="1"/>
  <c r="S41" i="1"/>
  <c r="U41" i="1" s="1"/>
  <c r="S40" i="1"/>
  <c r="U40" i="1" s="1"/>
  <c r="S39" i="1"/>
  <c r="S38" i="1"/>
  <c r="S37" i="1"/>
  <c r="U37" i="1" s="1"/>
  <c r="S36" i="1"/>
  <c r="U36" i="1" s="1"/>
  <c r="S35" i="1"/>
  <c r="S34" i="1"/>
  <c r="S33" i="1"/>
  <c r="S32" i="1"/>
  <c r="U32" i="1" s="1"/>
  <c r="S31" i="1"/>
  <c r="U31" i="1" s="1"/>
  <c r="S30" i="1"/>
  <c r="U30" i="1" s="1"/>
  <c r="S29" i="1"/>
  <c r="S28" i="1"/>
  <c r="S27" i="1"/>
  <c r="S26" i="1"/>
  <c r="U26" i="1" s="1"/>
  <c r="S25" i="1"/>
  <c r="U25" i="1" s="1"/>
  <c r="S22" i="1"/>
  <c r="U22" i="1" s="1"/>
  <c r="S21" i="1"/>
  <c r="U21" i="1" s="1"/>
  <c r="S20" i="1"/>
  <c r="S19" i="1"/>
  <c r="U19" i="1" s="1"/>
  <c r="S17" i="1"/>
  <c r="S16" i="1"/>
  <c r="S15" i="1"/>
  <c r="U15" i="1" s="1"/>
  <c r="S14" i="1"/>
  <c r="U14" i="1" s="1"/>
  <c r="S13" i="1"/>
  <c r="U13" i="1" s="1"/>
  <c r="S12" i="1"/>
  <c r="U12" i="1" s="1"/>
  <c r="U11" i="1"/>
  <c r="U16" i="1"/>
  <c r="U27" i="1"/>
  <c r="U28" i="1"/>
  <c r="U29" i="1"/>
  <c r="U33" i="1"/>
  <c r="U34" i="1"/>
  <c r="U35" i="1"/>
  <c r="U45" i="1"/>
  <c r="U39" i="1" l="1"/>
  <c r="U46" i="1"/>
  <c r="S47" i="1"/>
  <c r="U20" i="1"/>
  <c r="U24" i="1"/>
  <c r="U47" i="1"/>
  <c r="R48" i="1" s="1"/>
</calcChain>
</file>

<file path=xl/sharedStrings.xml><?xml version="1.0" encoding="utf-8"?>
<sst xmlns="http://schemas.openxmlformats.org/spreadsheetml/2006/main" count="83" uniqueCount="69">
  <si>
    <t>Biomedical Informatics</t>
  </si>
  <si>
    <t>Aut</t>
  </si>
  <si>
    <t>Win</t>
  </si>
  <si>
    <t>Spr</t>
  </si>
  <si>
    <t>Grade</t>
  </si>
  <si>
    <t>Comments</t>
  </si>
  <si>
    <t>Units</t>
  </si>
  <si>
    <t>Total units per quarter</t>
  </si>
  <si>
    <t>Name:</t>
  </si>
  <si>
    <t>Date:</t>
  </si>
  <si>
    <t>See website for complete list</t>
  </si>
  <si>
    <t>from BIOMEDIN 210, 214, 215,</t>
  </si>
  <si>
    <t>BIOMEDIN 212</t>
  </si>
  <si>
    <t>Year 3</t>
  </si>
  <si>
    <t>Year 2</t>
  </si>
  <si>
    <t>Year 1</t>
  </si>
  <si>
    <t>Cumulative GPA</t>
  </si>
  <si>
    <t>Total units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</si>
  <si>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</si>
  <si>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</si>
  <si>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</si>
  <si>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</si>
  <si>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</si>
  <si>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</si>
  <si>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</si>
  <si>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</si>
  <si>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</si>
  <si>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</si>
  <si>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</si>
  <si>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</si>
  <si>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NP</t>
  </si>
  <si>
    <t>CS 161</t>
  </si>
  <si>
    <t>STATS 200</t>
  </si>
  <si>
    <t>Course</t>
  </si>
  <si>
    <t>CS/Stats/Math/Eng</t>
  </si>
  <si>
    <t>Ethics/Responsible Research</t>
  </si>
  <si>
    <t>Sum</t>
  </si>
  <si>
    <t>Class units</t>
  </si>
  <si>
    <t>Class Grade Points</t>
  </si>
  <si>
    <t>Weighted Grade Points</t>
  </si>
  <si>
    <t>BIOMEDIN 212 and 4 courses</t>
  </si>
  <si>
    <t>217, and 260</t>
  </si>
  <si>
    <t>UG?</t>
  </si>
  <si>
    <r>
      <t xml:space="preserve">Instructions: Enter </t>
    </r>
    <r>
      <rPr>
        <i/>
        <sz val="12"/>
        <color theme="9" tint="-0.249977111117893"/>
        <rFont val="Calibri"/>
        <family val="2"/>
        <scheme val="minor"/>
      </rPr>
      <t>course</t>
    </r>
    <r>
      <rPr>
        <i/>
        <sz val="12"/>
        <color theme="1"/>
        <rFont val="Calibri"/>
        <family val="2"/>
        <scheme val="minor"/>
      </rPr>
      <t xml:space="preserve"> and </t>
    </r>
    <r>
      <rPr>
        <i/>
        <sz val="12"/>
        <color theme="3" tint="0.39997558519241921"/>
        <rFont val="Calibri"/>
        <family val="2"/>
        <scheme val="minor"/>
      </rPr>
      <t>number of units</t>
    </r>
    <r>
      <rPr>
        <i/>
        <sz val="12"/>
        <color theme="1"/>
        <rFont val="Calibri"/>
        <family val="2"/>
        <scheme val="minor"/>
      </rPr>
      <t xml:space="preserve"> in grid for all courses, enter </t>
    </r>
    <r>
      <rPr>
        <i/>
        <sz val="12"/>
        <color theme="6" tint="-0.249977111117893"/>
        <rFont val="Calibri"/>
        <family val="2"/>
        <scheme val="minor"/>
      </rPr>
      <t>grade</t>
    </r>
    <r>
      <rPr>
        <i/>
        <sz val="12"/>
        <color theme="1"/>
        <rFont val="Calibri"/>
        <family val="2"/>
        <scheme val="minor"/>
      </rPr>
      <t xml:space="preserve"> (A, B+, etc) for completed courses. Enter Y in</t>
    </r>
    <r>
      <rPr>
        <i/>
        <sz val="12"/>
        <color theme="7" tint="-0.249977111117893"/>
        <rFont val="Calibri"/>
        <family val="2"/>
        <scheme val="minor"/>
      </rPr>
      <t xml:space="preserve"> UG?</t>
    </r>
    <r>
      <rPr>
        <i/>
        <sz val="12"/>
        <color theme="1"/>
        <rFont val="Calibri"/>
        <family val="2"/>
        <scheme val="minor"/>
      </rPr>
      <t xml:space="preserve"> to count towards undergrad instead of grad.</t>
    </r>
  </si>
  <si>
    <t>Y</t>
  </si>
  <si>
    <t>Ima Student</t>
  </si>
  <si>
    <t>CS 181W</t>
  </si>
  <si>
    <t>BIOMEDIN 217</t>
  </si>
  <si>
    <t>counts towards distributional requirements</t>
  </si>
  <si>
    <t>but not as units towards the MS degree.</t>
  </si>
  <si>
    <t>(same as BIOMEDIN 217)</t>
  </si>
  <si>
    <t>and as units towards MS degree.</t>
  </si>
  <si>
    <t>version of 1-Aug-2018</t>
  </si>
  <si>
    <t>CS 161 and STATS 200 and</t>
  </si>
  <si>
    <t>STATS 315A or CS 229 required*</t>
  </si>
  <si>
    <t>STATS 315A/CS 229</t>
  </si>
  <si>
    <t>* STATS 315A/CS 229 required for those starting after July 1, 2018</t>
  </si>
  <si>
    <t>Above, there are 4+ 4 = 8 units listed</t>
  </si>
  <si>
    <t>towards distributional requirements.</t>
  </si>
  <si>
    <t>These become 8 additional unrestricted</t>
  </si>
  <si>
    <t>units, so list those here.</t>
  </si>
  <si>
    <t>Stanford Biomedical Informatics Coterminal MS Course Flowsheet (Example)</t>
  </si>
  <si>
    <t>Minimum of 18 units</t>
  </si>
  <si>
    <t>Minimum of 4 units</t>
  </si>
  <si>
    <t>BMI-Related Electives</t>
  </si>
  <si>
    <t>Courses at 100 level or above</t>
  </si>
  <si>
    <t xml:space="preserve">for grand total for degree of </t>
  </si>
  <si>
    <t>45 units (as approved by</t>
  </si>
  <si>
    <t>advisor and BMI program)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</si>
</sst>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  <font>
      <i/>
      <sz val="12"/>
      <color theme="7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 style="thick">
        <color auto="1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/>
      <right style="dotted">
        <color theme="0" tint="-0.249977111117893"/>
      </right>
      <top/>
      <bottom style="dotted">
        <color theme="0" tint="-0.249977111117893"/>
      </bottom>
      <diagonal/>
    </border>
    <border>
      <left/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dotted">
        <color theme="0" tint="-0.249977111117893"/>
      </right>
      <top style="dotted">
        <color theme="0" tint="-0.249977111117893"/>
      </top>
      <bottom/>
      <diagonal/>
    </border>
    <border>
      <left/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</borders>
  <cellStyleXfs count="2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4" xfId="0" applyFont="1" applyBorder="1"/>
    <xf numFmtId="0" fontId="0" fillId="0" borderId="3" xfId="0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0" fillId="0" borderId="9" xfId="0" applyBorder="1"/>
    <xf numFmtId="0" fontId="5" fillId="0" borderId="7" xfId="0" applyFont="1" applyBorder="1" applyAlignment="1">
      <alignment horizontal="right"/>
    </xf>
    <xf numFmtId="0" fontId="5" fillId="0" borderId="0" xfId="0" applyFont="1" applyFill="1" applyBorder="1"/>
    <xf numFmtId="0" fontId="8" fillId="0" borderId="0" xfId="0" applyFont="1"/>
    <xf numFmtId="0" fontId="9" fillId="0" borderId="0" xfId="0" applyFont="1"/>
    <xf numFmtId="0" fontId="6" fillId="0" borderId="0" xfId="23"/>
    <xf numFmtId="0" fontId="5" fillId="0" borderId="0" xfId="0" applyFont="1" applyBorder="1"/>
    <xf numFmtId="0" fontId="0" fillId="2" borderId="1" xfId="0" applyFon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4" borderId="14" xfId="0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right"/>
      <protection locked="0"/>
    </xf>
    <xf numFmtId="0" fontId="4" fillId="4" borderId="10" xfId="0" applyFont="1" applyFill="1" applyBorder="1" applyAlignment="1" applyProtection="1">
      <alignment horizontal="right"/>
      <protection locked="0"/>
    </xf>
    <xf numFmtId="0" fontId="4" fillId="5" borderId="14" xfId="0" applyFont="1" applyFill="1" applyBorder="1" applyProtection="1">
      <protection locked="0"/>
    </xf>
    <xf numFmtId="0" fontId="4" fillId="6" borderId="19" xfId="0" applyFont="1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4" fillId="4" borderId="15" xfId="0" applyFon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 applyProtection="1">
      <alignment horizontal="right"/>
      <protection locked="0"/>
    </xf>
    <xf numFmtId="0" fontId="4" fillId="4" borderId="11" xfId="0" applyFont="1" applyFill="1" applyBorder="1" applyAlignment="1" applyProtection="1">
      <alignment horizontal="right"/>
      <protection locked="0"/>
    </xf>
    <xf numFmtId="0" fontId="4" fillId="5" borderId="15" xfId="0" applyFont="1" applyFill="1" applyBorder="1" applyProtection="1">
      <protection locked="0"/>
    </xf>
    <xf numFmtId="0" fontId="4" fillId="6" borderId="20" xfId="0" applyFont="1" applyFill="1" applyBorder="1" applyProtection="1">
      <protection locked="0"/>
    </xf>
    <xf numFmtId="0" fontId="0" fillId="7" borderId="2" xfId="0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horizontal="right"/>
      <protection locked="0"/>
    </xf>
    <xf numFmtId="0" fontId="4" fillId="4" borderId="5" xfId="0" applyFont="1" applyFill="1" applyBorder="1" applyAlignment="1" applyProtection="1">
      <alignment horizontal="right"/>
      <protection locked="0"/>
    </xf>
    <xf numFmtId="0" fontId="4" fillId="4" borderId="12" xfId="0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Protection="1">
      <protection locked="0"/>
    </xf>
    <xf numFmtId="0" fontId="4" fillId="6" borderId="21" xfId="0" applyFont="1" applyFill="1" applyBorder="1" applyProtection="1">
      <protection locked="0"/>
    </xf>
    <xf numFmtId="0" fontId="0" fillId="7" borderId="5" xfId="0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/>
      <protection locked="0"/>
    </xf>
    <xf numFmtId="0" fontId="4" fillId="4" borderId="13" xfId="0" applyFont="1" applyFill="1" applyBorder="1" applyAlignment="1" applyProtection="1">
      <alignment horizontal="right"/>
      <protection locked="0"/>
    </xf>
    <xf numFmtId="0" fontId="4" fillId="5" borderId="17" xfId="0" applyFont="1" applyFill="1" applyBorder="1" applyProtection="1">
      <protection locked="0"/>
    </xf>
    <xf numFmtId="0" fontId="4" fillId="6" borderId="22" xfId="0" applyFont="1" applyFill="1" applyBorder="1" applyProtection="1">
      <protection locked="0"/>
    </xf>
    <xf numFmtId="0" fontId="0" fillId="7" borderId="6" xfId="0" applyFill="1" applyBorder="1" applyProtection="1">
      <protection locked="0"/>
    </xf>
    <xf numFmtId="0" fontId="4" fillId="4" borderId="18" xfId="0" applyFont="1" applyFill="1" applyBorder="1" applyAlignment="1" applyProtection="1">
      <alignment horizontal="right"/>
      <protection locked="0"/>
    </xf>
    <xf numFmtId="0" fontId="4" fillId="5" borderId="18" xfId="0" applyFont="1" applyFill="1" applyBorder="1" applyProtection="1">
      <protection locked="0"/>
    </xf>
  </cellXfs>
  <cellStyles count="2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bmi.stanford.edu/biomedical-informatics-students/electives.html" TargetMode="External"/><Relationship Id="rId1" Type="http://schemas.openxmlformats.org/officeDocument/2006/relationships/hyperlink" Target="http://exploredegrees.stanford.edu/schoolofmedicine/biomedicalinformatic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showGridLines="0" tabSelected="1" topLeftCell="A14" zoomScale="150" zoomScaleNormal="150" zoomScalePageLayoutView="150" workbookViewId="0">
      <selection activeCell="L18" sqref="L18"/>
    </sheetView>
  </sheetViews>
  <sheetFormatPr baseColWidth="10" defaultColWidth="10.6640625" defaultRowHeight="16" x14ac:dyDescent="0.2"/>
  <cols>
    <col min="1" max="1" width="29" customWidth="1"/>
    <col min="2" max="2" width="21.5" customWidth="1"/>
    <col min="3" max="14" width="4.5" customWidth="1"/>
    <col min="15" max="15" width="6.6640625" customWidth="1"/>
    <col min="16" max="16" width="4.5" customWidth="1"/>
    <col min="17" max="17" width="35.83203125" customWidth="1"/>
    <col min="18" max="18" width="5.33203125" customWidth="1"/>
    <col min="19" max="19" width="10.6640625" hidden="1" customWidth="1"/>
    <col min="20" max="20" width="17.33203125" hidden="1" customWidth="1"/>
    <col min="21" max="21" width="19.6640625" hidden="1" customWidth="1"/>
  </cols>
  <sheetData>
    <row r="1" spans="1:21" ht="21" x14ac:dyDescent="0.25">
      <c r="A1" s="16" t="s">
        <v>61</v>
      </c>
      <c r="Q1" s="17" t="s">
        <v>52</v>
      </c>
    </row>
    <row r="2" spans="1:21" x14ac:dyDescent="0.2">
      <c r="A2" s="9" t="s">
        <v>8</v>
      </c>
    </row>
    <row r="3" spans="1:21" x14ac:dyDescent="0.2">
      <c r="A3" s="20" t="s">
        <v>45</v>
      </c>
    </row>
    <row r="4" spans="1:21" x14ac:dyDescent="0.2">
      <c r="A4" s="9" t="s">
        <v>9</v>
      </c>
      <c r="D4" s="19"/>
      <c r="E4" s="3"/>
      <c r="F4" s="3"/>
    </row>
    <row r="5" spans="1:21" x14ac:dyDescent="0.2">
      <c r="A5" s="21">
        <v>43952</v>
      </c>
      <c r="D5" s="19"/>
      <c r="E5" s="3"/>
      <c r="F5" s="3"/>
    </row>
    <row r="7" spans="1:21" x14ac:dyDescent="0.2">
      <c r="A7" s="9" t="s">
        <v>43</v>
      </c>
    </row>
    <row r="9" spans="1:21" x14ac:dyDescent="0.2">
      <c r="C9" s="9" t="s">
        <v>15</v>
      </c>
      <c r="D9" s="9"/>
      <c r="E9" s="9"/>
      <c r="F9" s="9"/>
      <c r="G9" s="9" t="s">
        <v>14</v>
      </c>
      <c r="H9" s="9"/>
      <c r="I9" s="9"/>
      <c r="J9" s="9"/>
      <c r="K9" s="9" t="s">
        <v>13</v>
      </c>
      <c r="L9" s="9"/>
      <c r="M9" s="9"/>
      <c r="N9" s="9"/>
      <c r="O9" s="9"/>
      <c r="P9" s="9"/>
      <c r="Q9" s="9"/>
      <c r="R9" s="9"/>
    </row>
    <row r="10" spans="1:21" ht="17" thickBot="1" x14ac:dyDescent="0.25">
      <c r="A10" s="5"/>
      <c r="B10" s="10" t="s">
        <v>33</v>
      </c>
      <c r="C10" s="10" t="s">
        <v>1</v>
      </c>
      <c r="D10" s="10" t="s">
        <v>2</v>
      </c>
      <c r="E10" s="10" t="s">
        <v>3</v>
      </c>
      <c r="F10" s="10" t="s">
        <v>36</v>
      </c>
      <c r="G10" s="10" t="s">
        <v>1</v>
      </c>
      <c r="H10" s="10" t="s">
        <v>2</v>
      </c>
      <c r="I10" s="10" t="s">
        <v>3</v>
      </c>
      <c r="J10" s="10" t="s">
        <v>36</v>
      </c>
      <c r="K10" s="10" t="s">
        <v>1</v>
      </c>
      <c r="L10" s="10" t="s">
        <v>2</v>
      </c>
      <c r="M10" s="10" t="s">
        <v>3</v>
      </c>
      <c r="N10" s="10" t="s">
        <v>36</v>
      </c>
      <c r="O10" s="10" t="s">
        <v>4</v>
      </c>
      <c r="P10" s="10" t="s">
        <v>42</v>
      </c>
      <c r="Q10" s="10" t="s">
        <v>5</v>
      </c>
      <c r="R10" s="10" t="s">
        <v>6</v>
      </c>
      <c r="S10" s="15" t="s">
        <v>37</v>
      </c>
      <c r="T10" s="15" t="s">
        <v>38</v>
      </c>
      <c r="U10" s="15" t="s">
        <v>39</v>
      </c>
    </row>
    <row r="11" spans="1:21" ht="17" thickTop="1" x14ac:dyDescent="0.2">
      <c r="A11" s="2" t="s">
        <v>0</v>
      </c>
      <c r="B11" s="22" t="s">
        <v>12</v>
      </c>
      <c r="C11" s="23"/>
      <c r="D11" s="24"/>
      <c r="E11" s="24"/>
      <c r="F11" s="25"/>
      <c r="G11" s="23"/>
      <c r="H11" s="24"/>
      <c r="I11" s="24"/>
      <c r="J11" s="25"/>
      <c r="K11" s="23"/>
      <c r="L11" s="24"/>
      <c r="M11" s="24"/>
      <c r="N11" s="25"/>
      <c r="O11" s="26"/>
      <c r="P11" s="27"/>
      <c r="Q11" s="28"/>
      <c r="R11" s="4">
        <f>IF(P11="Y",0,SUM(C11:N11))</f>
        <v>0</v>
      </c>
      <c r="S11">
        <f>IF(ISERROR(VLOOKUP(O11,GPATable!$A$1:$B$13,2,FALSE)),0,R11)</f>
        <v>0</v>
      </c>
      <c r="T11">
        <f>IF(ISERROR(VLOOKUP(O11,GPATable!$A$1:$B$13,2,FALSE)),0,VLOOKUP(O11,GPATable!$A$1:$B$13,2,FALSE))</f>
        <v>0</v>
      </c>
      <c r="U11">
        <f>S11*T11</f>
        <v>0</v>
      </c>
    </row>
    <row r="12" spans="1:21" x14ac:dyDescent="0.2">
      <c r="A12" s="1" t="s">
        <v>40</v>
      </c>
      <c r="B12" s="29" t="s">
        <v>47</v>
      </c>
      <c r="C12" s="30">
        <v>4</v>
      </c>
      <c r="D12" s="31"/>
      <c r="E12" s="31"/>
      <c r="F12" s="32"/>
      <c r="G12" s="30"/>
      <c r="H12" s="31"/>
      <c r="I12" s="31"/>
      <c r="J12" s="32"/>
      <c r="K12" s="30"/>
      <c r="L12" s="31"/>
      <c r="M12" s="31"/>
      <c r="N12" s="32"/>
      <c r="O12" s="33" t="s">
        <v>22</v>
      </c>
      <c r="P12" s="34" t="s">
        <v>44</v>
      </c>
      <c r="Q12" s="35" t="s">
        <v>48</v>
      </c>
      <c r="R12" s="4">
        <f t="shared" ref="R12:R46" si="0">IF(P12="Y",0,SUM(C12:N12))</f>
        <v>0</v>
      </c>
      <c r="S12">
        <f>IF(ISERROR(VLOOKUP(O12,GPATable!$A$1:$B$13,2,FALSE)),0,R12)</f>
        <v>0</v>
      </c>
      <c r="T12">
        <f>IF(ISERROR(VLOOKUP(O12,GPATable!$A$1:$B$13,2,FALSE)),0,VLOOKUP(O12,GPATable!$A$1:$B$13,2,FALSE))</f>
        <v>3</v>
      </c>
      <c r="U12">
        <f t="shared" ref="U12:U46" si="1">S12*T12</f>
        <v>0</v>
      </c>
    </row>
    <row r="13" spans="1:21" x14ac:dyDescent="0.2">
      <c r="A13" s="1" t="s">
        <v>11</v>
      </c>
      <c r="B13" s="29"/>
      <c r="C13" s="30"/>
      <c r="D13" s="31"/>
      <c r="E13" s="31"/>
      <c r="F13" s="32"/>
      <c r="G13" s="30"/>
      <c r="H13" s="31"/>
      <c r="I13" s="31"/>
      <c r="J13" s="32"/>
      <c r="K13" s="30"/>
      <c r="L13" s="31"/>
      <c r="M13" s="31"/>
      <c r="N13" s="32"/>
      <c r="O13" s="33"/>
      <c r="P13" s="34"/>
      <c r="Q13" s="35" t="s">
        <v>49</v>
      </c>
      <c r="R13" s="4">
        <f t="shared" si="0"/>
        <v>0</v>
      </c>
      <c r="S13">
        <f>IF(ISERROR(VLOOKUP(O13,GPATable!$A$1:$B$13,2,FALSE)),0,R13)</f>
        <v>0</v>
      </c>
      <c r="T13">
        <f>IF(ISERROR(VLOOKUP(O13,GPATable!$A$1:$B$13,2,FALSE)),0,VLOOKUP(O13,GPATable!$A$1:$B$13,2,FALSE))</f>
        <v>0</v>
      </c>
      <c r="U13">
        <f t="shared" si="1"/>
        <v>0</v>
      </c>
    </row>
    <row r="14" spans="1:21" x14ac:dyDescent="0.2">
      <c r="A14" s="1" t="s">
        <v>41</v>
      </c>
      <c r="B14" s="29"/>
      <c r="C14" s="30"/>
      <c r="D14" s="31"/>
      <c r="E14" s="31"/>
      <c r="F14" s="32"/>
      <c r="G14" s="30"/>
      <c r="H14" s="31"/>
      <c r="I14" s="31"/>
      <c r="J14" s="32"/>
      <c r="K14" s="30"/>
      <c r="L14" s="31"/>
      <c r="M14" s="31"/>
      <c r="N14" s="32"/>
      <c r="O14" s="33"/>
      <c r="P14" s="34"/>
      <c r="Q14" s="35"/>
      <c r="R14" s="4">
        <f t="shared" si="0"/>
        <v>0</v>
      </c>
      <c r="S14">
        <f>IF(ISERROR(VLOOKUP(O14,GPATable!$A$1:$B$13,2,FALSE)),0,R14)</f>
        <v>0</v>
      </c>
      <c r="T14">
        <f>IF(ISERROR(VLOOKUP(O14,GPATable!$A$1:$B$13,2,FALSE)),0,VLOOKUP(O14,GPATable!$A$1:$B$13,2,FALSE))</f>
        <v>0</v>
      </c>
      <c r="U14">
        <f t="shared" si="1"/>
        <v>0</v>
      </c>
    </row>
    <row r="15" spans="1:21" x14ac:dyDescent="0.2">
      <c r="A15" s="1"/>
      <c r="B15" s="29"/>
      <c r="C15" s="30"/>
      <c r="D15" s="31"/>
      <c r="E15" s="31"/>
      <c r="F15" s="32"/>
      <c r="G15" s="30"/>
      <c r="H15" s="31"/>
      <c r="I15" s="31"/>
      <c r="J15" s="32"/>
      <c r="K15" s="30"/>
      <c r="L15" s="31"/>
      <c r="M15" s="31"/>
      <c r="N15" s="32"/>
      <c r="O15" s="33"/>
      <c r="P15" s="34"/>
      <c r="Q15" s="35"/>
      <c r="R15" s="4">
        <f t="shared" si="0"/>
        <v>0</v>
      </c>
      <c r="S15">
        <f>IF(ISERROR(VLOOKUP(O15,GPATable!$A$1:$B$13,2,FALSE)),0,R15)</f>
        <v>0</v>
      </c>
      <c r="T15">
        <f>IF(ISERROR(VLOOKUP(O15,GPATable!$A$1:$B$13,2,FALSE)),0,VLOOKUP(O15,GPATable!$A$1:$B$13,2,FALSE))</f>
        <v>0</v>
      </c>
      <c r="U15">
        <f t="shared" si="1"/>
        <v>0</v>
      </c>
    </row>
    <row r="16" spans="1:21" x14ac:dyDescent="0.2">
      <c r="A16" s="1"/>
      <c r="B16" s="36"/>
      <c r="C16" s="37"/>
      <c r="D16" s="38"/>
      <c r="E16" s="38"/>
      <c r="F16" s="39"/>
      <c r="G16" s="37"/>
      <c r="H16" s="38"/>
      <c r="I16" s="38"/>
      <c r="J16" s="39"/>
      <c r="K16" s="37"/>
      <c r="L16" s="38"/>
      <c r="M16" s="38"/>
      <c r="N16" s="39"/>
      <c r="O16" s="40"/>
      <c r="P16" s="41"/>
      <c r="Q16" s="42"/>
      <c r="R16" s="4">
        <f t="shared" si="0"/>
        <v>0</v>
      </c>
      <c r="S16">
        <f>IF(ISERROR(VLOOKUP(O16,GPATable!$A$1:$B$13,2,FALSE)),0,R16)</f>
        <v>0</v>
      </c>
      <c r="T16">
        <f>IF(ISERROR(VLOOKUP(O16,GPATable!$A$1:$B$13,2,FALSE)),0,VLOOKUP(O16,GPATable!$A$1:$B$13,2,FALSE))</f>
        <v>0</v>
      </c>
      <c r="U16">
        <f t="shared" si="1"/>
        <v>0</v>
      </c>
    </row>
    <row r="17" spans="1:21" ht="17" thickBot="1" x14ac:dyDescent="0.25">
      <c r="A17" s="6"/>
      <c r="B17" s="43"/>
      <c r="C17" s="44"/>
      <c r="D17" s="45"/>
      <c r="E17" s="45"/>
      <c r="F17" s="46"/>
      <c r="G17" s="44"/>
      <c r="H17" s="45"/>
      <c r="I17" s="45"/>
      <c r="J17" s="46"/>
      <c r="K17" s="44"/>
      <c r="L17" s="45"/>
      <c r="M17" s="45"/>
      <c r="N17" s="46"/>
      <c r="O17" s="47"/>
      <c r="P17" s="48"/>
      <c r="Q17" s="49"/>
      <c r="R17" s="4">
        <f t="shared" si="0"/>
        <v>0</v>
      </c>
      <c r="S17">
        <f>IF(ISERROR(VLOOKUP(O17,GPATable!$A$1:$B$13,2,FALSE)),0,R17)</f>
        <v>0</v>
      </c>
      <c r="T17">
        <f>IF(ISERROR(VLOOKUP(O17,GPATable!$A$1:$B$13,2,FALSE)),0,VLOOKUP(O17,GPATable!$A$1:$B$13,2,FALSE))</f>
        <v>0</v>
      </c>
      <c r="U17">
        <f t="shared" si="1"/>
        <v>0</v>
      </c>
    </row>
    <row r="18" spans="1:21" ht="17" thickTop="1" x14ac:dyDescent="0.2">
      <c r="A18" s="2" t="s">
        <v>34</v>
      </c>
      <c r="B18" s="22" t="s">
        <v>31</v>
      </c>
      <c r="C18" s="50"/>
      <c r="D18" s="24">
        <v>5</v>
      </c>
      <c r="E18" s="24"/>
      <c r="F18" s="25"/>
      <c r="G18" s="50"/>
      <c r="H18" s="24"/>
      <c r="I18" s="24"/>
      <c r="J18" s="25"/>
      <c r="K18" s="50"/>
      <c r="L18" s="24"/>
      <c r="M18" s="24"/>
      <c r="N18" s="25"/>
      <c r="O18" s="51" t="s">
        <v>20</v>
      </c>
      <c r="P18" s="27"/>
      <c r="Q18" s="28" t="s">
        <v>48</v>
      </c>
      <c r="R18" s="4">
        <f t="shared" si="0"/>
        <v>5</v>
      </c>
      <c r="S18">
        <f>IF(ISERROR(VLOOKUP(O18,GPATable!$A$1:$B$13,2,FALSE)),0,R18)</f>
        <v>5</v>
      </c>
      <c r="T18">
        <f>IF(ISERROR(VLOOKUP(O18,GPATable!$A$1:$B$13,2,FALSE)),0,VLOOKUP(O18,GPATable!$A$1:$B$13,2,FALSE))</f>
        <v>3.7</v>
      </c>
      <c r="U18">
        <f t="shared" si="1"/>
        <v>18.5</v>
      </c>
    </row>
    <row r="19" spans="1:21" x14ac:dyDescent="0.2">
      <c r="A19" s="1" t="s">
        <v>62</v>
      </c>
      <c r="B19" s="29" t="s">
        <v>32</v>
      </c>
      <c r="C19" s="30"/>
      <c r="D19" s="31"/>
      <c r="E19" s="31"/>
      <c r="F19" s="32"/>
      <c r="G19" s="30"/>
      <c r="H19" s="31"/>
      <c r="I19" s="31"/>
      <c r="J19" s="32"/>
      <c r="K19" s="30"/>
      <c r="L19" s="31"/>
      <c r="M19" s="31"/>
      <c r="N19" s="32"/>
      <c r="O19" s="33"/>
      <c r="P19" s="34"/>
      <c r="Q19" s="35" t="s">
        <v>51</v>
      </c>
      <c r="R19" s="4">
        <f t="shared" si="0"/>
        <v>0</v>
      </c>
      <c r="S19">
        <f>IF(ISERROR(VLOOKUP(O19,GPATable!$A$1:$B$13,2,FALSE)),0,R19)</f>
        <v>0</v>
      </c>
      <c r="T19">
        <f>IF(ISERROR(VLOOKUP(O19,GPATable!$A$1:$B$13,2,FALSE)),0,VLOOKUP(O19,GPATable!$A$1:$B$13,2,FALSE))</f>
        <v>0</v>
      </c>
      <c r="U19">
        <f t="shared" si="1"/>
        <v>0</v>
      </c>
    </row>
    <row r="20" spans="1:21" x14ac:dyDescent="0.2">
      <c r="A20" s="1" t="s">
        <v>53</v>
      </c>
      <c r="B20" s="29" t="s">
        <v>55</v>
      </c>
      <c r="C20" s="30"/>
      <c r="D20" s="31"/>
      <c r="E20" s="31"/>
      <c r="F20" s="32"/>
      <c r="G20" s="30"/>
      <c r="H20" s="31"/>
      <c r="I20" s="31"/>
      <c r="J20" s="32"/>
      <c r="K20" s="30"/>
      <c r="L20" s="31"/>
      <c r="M20" s="31"/>
      <c r="N20" s="32"/>
      <c r="O20" s="33"/>
      <c r="P20" s="34"/>
      <c r="Q20" s="35"/>
      <c r="R20" s="4">
        <f t="shared" si="0"/>
        <v>0</v>
      </c>
      <c r="S20">
        <f>IF(ISERROR(VLOOKUP(O20,GPATable!$A$1:$B$13,2,FALSE)),0,R20)</f>
        <v>0</v>
      </c>
      <c r="T20">
        <f>IF(ISERROR(VLOOKUP(O20,GPATable!$A$1:$B$13,2,FALSE)),0,VLOOKUP(O20,GPATable!$A$1:$B$13,2,FALSE))</f>
        <v>0</v>
      </c>
      <c r="U20">
        <f t="shared" si="1"/>
        <v>0</v>
      </c>
    </row>
    <row r="21" spans="1:21" x14ac:dyDescent="0.2">
      <c r="A21" s="1" t="s">
        <v>54</v>
      </c>
      <c r="B21" s="29"/>
      <c r="C21" s="30"/>
      <c r="D21" s="31"/>
      <c r="E21" s="31"/>
      <c r="F21" s="32"/>
      <c r="G21" s="30"/>
      <c r="H21" s="31"/>
      <c r="I21" s="31"/>
      <c r="J21" s="32"/>
      <c r="K21" s="30"/>
      <c r="L21" s="31"/>
      <c r="M21" s="31"/>
      <c r="N21" s="32"/>
      <c r="O21" s="33"/>
      <c r="P21" s="34"/>
      <c r="Q21" s="35"/>
      <c r="R21" s="4">
        <f t="shared" si="0"/>
        <v>0</v>
      </c>
      <c r="S21">
        <f>IF(ISERROR(VLOOKUP(O21,GPATable!$A$1:$B$13,2,FALSE)),0,R21)</f>
        <v>0</v>
      </c>
      <c r="T21">
        <f>IF(ISERROR(VLOOKUP(O21,GPATable!$A$1:$B$13,2,FALSE)),0,VLOOKUP(O21,GPATable!$A$1:$B$13,2,FALSE))</f>
        <v>0</v>
      </c>
      <c r="U21">
        <f t="shared" si="1"/>
        <v>0</v>
      </c>
    </row>
    <row r="22" spans="1:21" x14ac:dyDescent="0.2">
      <c r="A22" s="18" t="s">
        <v>10</v>
      </c>
      <c r="B22" s="29"/>
      <c r="C22" s="30"/>
      <c r="D22" s="31"/>
      <c r="E22" s="31"/>
      <c r="F22" s="32"/>
      <c r="G22" s="30"/>
      <c r="H22" s="31"/>
      <c r="I22" s="31"/>
      <c r="J22" s="32"/>
      <c r="K22" s="30"/>
      <c r="L22" s="31"/>
      <c r="M22" s="31"/>
      <c r="N22" s="32"/>
      <c r="O22" s="33"/>
      <c r="P22" s="34"/>
      <c r="Q22" s="35"/>
      <c r="R22" s="4">
        <f t="shared" si="0"/>
        <v>0</v>
      </c>
      <c r="S22">
        <f>IF(ISERROR(VLOOKUP(O22,GPATable!$A$1:$B$13,2,FALSE)),0,R22)</f>
        <v>0</v>
      </c>
      <c r="T22">
        <f>IF(ISERROR(VLOOKUP(O22,GPATable!$A$1:$B$13,2,FALSE)),0,VLOOKUP(O22,GPATable!$A$1:$B$13,2,FALSE))</f>
        <v>0</v>
      </c>
      <c r="U22">
        <f t="shared" si="1"/>
        <v>0</v>
      </c>
    </row>
    <row r="23" spans="1:21" x14ac:dyDescent="0.2">
      <c r="A23" s="1"/>
      <c r="B23" s="29"/>
      <c r="C23" s="30"/>
      <c r="D23" s="31"/>
      <c r="E23" s="31"/>
      <c r="F23" s="32"/>
      <c r="G23" s="30"/>
      <c r="H23" s="31"/>
      <c r="I23" s="31"/>
      <c r="J23" s="32"/>
      <c r="K23" s="30"/>
      <c r="L23" s="31"/>
      <c r="M23" s="31"/>
      <c r="N23" s="32"/>
      <c r="O23" s="33"/>
      <c r="P23" s="34"/>
      <c r="Q23" s="35"/>
      <c r="R23" s="4">
        <f t="shared" ref="R23:R24" si="2">IF(P23="Y",0,SUM(C23:N23))</f>
        <v>0</v>
      </c>
      <c r="S23">
        <f>IF(ISERROR(VLOOKUP(O23,GPATable!$A$1:$B$13,2,FALSE)),0,R23)</f>
        <v>0</v>
      </c>
      <c r="T23">
        <f>IF(ISERROR(VLOOKUP(O23,GPATable!$A$1:$B$13,2,FALSE)),0,VLOOKUP(O23,GPATable!$A$1:$B$13,2,FALSE))</f>
        <v>0</v>
      </c>
      <c r="U23">
        <f t="shared" ref="U23:U24" si="3">S23*T23</f>
        <v>0</v>
      </c>
    </row>
    <row r="24" spans="1:21" x14ac:dyDescent="0.2">
      <c r="A24" s="1"/>
      <c r="B24" s="29"/>
      <c r="C24" s="30"/>
      <c r="D24" s="31"/>
      <c r="E24" s="31"/>
      <c r="F24" s="32"/>
      <c r="G24" s="30"/>
      <c r="H24" s="31"/>
      <c r="I24" s="31"/>
      <c r="J24" s="32"/>
      <c r="K24" s="30"/>
      <c r="L24" s="31"/>
      <c r="M24" s="31"/>
      <c r="N24" s="32"/>
      <c r="O24" s="33"/>
      <c r="P24" s="34"/>
      <c r="Q24" s="35"/>
      <c r="R24" s="4">
        <f t="shared" si="2"/>
        <v>0</v>
      </c>
      <c r="S24">
        <f>IF(ISERROR(VLOOKUP(O24,GPATable!$A$1:$B$13,2,FALSE)),0,R24)</f>
        <v>0</v>
      </c>
      <c r="T24">
        <f>IF(ISERROR(VLOOKUP(O24,GPATable!$A$1:$B$13,2,FALSE)),0,VLOOKUP(O24,GPATable!$A$1:$B$13,2,FALSE))</f>
        <v>0</v>
      </c>
      <c r="U24">
        <f t="shared" si="3"/>
        <v>0</v>
      </c>
    </row>
    <row r="25" spans="1:21" x14ac:dyDescent="0.2">
      <c r="A25" s="1"/>
      <c r="B25" s="29"/>
      <c r="C25" s="30"/>
      <c r="D25" s="31"/>
      <c r="E25" s="31"/>
      <c r="F25" s="32"/>
      <c r="G25" s="30"/>
      <c r="H25" s="31"/>
      <c r="I25" s="31"/>
      <c r="J25" s="32"/>
      <c r="K25" s="30"/>
      <c r="L25" s="31"/>
      <c r="M25" s="31"/>
      <c r="N25" s="32"/>
      <c r="O25" s="33"/>
      <c r="P25" s="34"/>
      <c r="Q25" s="35"/>
      <c r="R25" s="4">
        <f t="shared" si="0"/>
        <v>0</v>
      </c>
      <c r="S25">
        <f>IF(ISERROR(VLOOKUP(O25,GPATable!$A$1:$B$13,2,FALSE)),0,R25)</f>
        <v>0</v>
      </c>
      <c r="T25">
        <f>IF(ISERROR(VLOOKUP(O25,GPATable!$A$1:$B$13,2,FALSE)),0,VLOOKUP(O25,GPATable!$A$1:$B$13,2,FALSE))</f>
        <v>0</v>
      </c>
      <c r="U25">
        <f t="shared" si="1"/>
        <v>0</v>
      </c>
    </row>
    <row r="26" spans="1:21" x14ac:dyDescent="0.2">
      <c r="A26" s="1"/>
      <c r="B26" s="29"/>
      <c r="C26" s="30"/>
      <c r="D26" s="31"/>
      <c r="E26" s="31"/>
      <c r="F26" s="32"/>
      <c r="G26" s="30"/>
      <c r="H26" s="31"/>
      <c r="I26" s="31"/>
      <c r="J26" s="32"/>
      <c r="K26" s="30"/>
      <c r="L26" s="31"/>
      <c r="M26" s="31"/>
      <c r="N26" s="32"/>
      <c r="O26" s="33"/>
      <c r="P26" s="34"/>
      <c r="Q26" s="35"/>
      <c r="R26" s="4">
        <f t="shared" si="0"/>
        <v>0</v>
      </c>
      <c r="S26">
        <f>IF(ISERROR(VLOOKUP(O26,GPATable!$A$1:$B$13,2,FALSE)),0,R26)</f>
        <v>0</v>
      </c>
      <c r="T26">
        <f>IF(ISERROR(VLOOKUP(O26,GPATable!$A$1:$B$13,2,FALSE)),0,VLOOKUP(O26,GPATable!$A$1:$B$13,2,FALSE))</f>
        <v>0</v>
      </c>
      <c r="U26">
        <f t="shared" si="1"/>
        <v>0</v>
      </c>
    </row>
    <row r="27" spans="1:21" x14ac:dyDescent="0.2">
      <c r="A27" s="1"/>
      <c r="B27" s="29"/>
      <c r="C27" s="30"/>
      <c r="D27" s="31"/>
      <c r="E27" s="31"/>
      <c r="F27" s="32"/>
      <c r="G27" s="30"/>
      <c r="H27" s="31"/>
      <c r="I27" s="31"/>
      <c r="J27" s="32"/>
      <c r="K27" s="30"/>
      <c r="L27" s="31"/>
      <c r="M27" s="31"/>
      <c r="N27" s="32"/>
      <c r="O27" s="33"/>
      <c r="P27" s="34"/>
      <c r="Q27" s="35"/>
      <c r="R27" s="4">
        <f t="shared" si="0"/>
        <v>0</v>
      </c>
      <c r="S27">
        <f>IF(ISERROR(VLOOKUP(O27,GPATable!$A$1:$B$13,2,FALSE)),0,R27)</f>
        <v>0</v>
      </c>
      <c r="T27">
        <f>IF(ISERROR(VLOOKUP(O27,GPATable!$A$1:$B$13,2,FALSE)),0,VLOOKUP(O27,GPATable!$A$1:$B$13,2,FALSE))</f>
        <v>0</v>
      </c>
      <c r="U27">
        <f t="shared" si="1"/>
        <v>0</v>
      </c>
    </row>
    <row r="28" spans="1:21" x14ac:dyDescent="0.2">
      <c r="A28" s="1"/>
      <c r="B28" s="36"/>
      <c r="C28" s="37"/>
      <c r="D28" s="38"/>
      <c r="E28" s="38"/>
      <c r="F28" s="39"/>
      <c r="G28" s="37"/>
      <c r="H28" s="38"/>
      <c r="I28" s="38"/>
      <c r="J28" s="39"/>
      <c r="K28" s="37"/>
      <c r="L28" s="38"/>
      <c r="M28" s="38"/>
      <c r="N28" s="39"/>
      <c r="O28" s="40"/>
      <c r="P28" s="41"/>
      <c r="Q28" s="42"/>
      <c r="R28" s="4">
        <f t="shared" si="0"/>
        <v>0</v>
      </c>
      <c r="S28">
        <f>IF(ISERROR(VLOOKUP(O28,GPATable!$A$1:$B$13,2,FALSE)),0,R28)</f>
        <v>0</v>
      </c>
      <c r="T28">
        <f>IF(ISERROR(VLOOKUP(O28,GPATable!$A$1:$B$13,2,FALSE)),0,VLOOKUP(O28,GPATable!$A$1:$B$13,2,FALSE))</f>
        <v>0</v>
      </c>
      <c r="U28">
        <f t="shared" si="1"/>
        <v>0</v>
      </c>
    </row>
    <row r="29" spans="1:21" ht="17" thickBot="1" x14ac:dyDescent="0.25">
      <c r="A29" s="6"/>
      <c r="B29" s="43"/>
      <c r="C29" s="44"/>
      <c r="D29" s="45"/>
      <c r="E29" s="45"/>
      <c r="F29" s="46"/>
      <c r="G29" s="44"/>
      <c r="H29" s="45"/>
      <c r="I29" s="45"/>
      <c r="J29" s="46"/>
      <c r="K29" s="44"/>
      <c r="L29" s="45"/>
      <c r="M29" s="45"/>
      <c r="N29" s="46"/>
      <c r="O29" s="47"/>
      <c r="P29" s="48"/>
      <c r="Q29" s="49"/>
      <c r="R29" s="4">
        <f t="shared" si="0"/>
        <v>0</v>
      </c>
      <c r="S29">
        <f>IF(ISERROR(VLOOKUP(O29,GPATable!$A$1:$B$13,2,FALSE)),0,R29)</f>
        <v>0</v>
      </c>
      <c r="T29">
        <f>IF(ISERROR(VLOOKUP(O29,GPATable!$A$1:$B$13,2,FALSE)),0,VLOOKUP(O29,GPATable!$A$1:$B$13,2,FALSE))</f>
        <v>0</v>
      </c>
      <c r="U29">
        <f t="shared" si="1"/>
        <v>0</v>
      </c>
    </row>
    <row r="30" spans="1:21" ht="17" thickTop="1" x14ac:dyDescent="0.2">
      <c r="A30" s="2" t="s">
        <v>35</v>
      </c>
      <c r="B30" s="22" t="s">
        <v>46</v>
      </c>
      <c r="C30" s="50">
        <v>4</v>
      </c>
      <c r="D30" s="24"/>
      <c r="E30" s="24"/>
      <c r="F30" s="25"/>
      <c r="G30" s="50"/>
      <c r="H30" s="24"/>
      <c r="I30" s="24"/>
      <c r="J30" s="25"/>
      <c r="K30" s="50"/>
      <c r="L30" s="24"/>
      <c r="M30" s="24"/>
      <c r="N30" s="25"/>
      <c r="O30" s="51" t="s">
        <v>19</v>
      </c>
      <c r="P30" s="27" t="s">
        <v>44</v>
      </c>
      <c r="Q30" s="28" t="s">
        <v>50</v>
      </c>
      <c r="R30" s="4">
        <f t="shared" si="0"/>
        <v>0</v>
      </c>
      <c r="S30">
        <f>IF(ISERROR(VLOOKUP(O30,GPATable!$A$1:$B$13,2,FALSE)),0,R30)</f>
        <v>0</v>
      </c>
      <c r="T30">
        <f>IF(ISERROR(VLOOKUP(O30,GPATable!$A$1:$B$13,2,FALSE)),0,VLOOKUP(O30,GPATable!$A$1:$B$13,2,FALSE))</f>
        <v>4</v>
      </c>
      <c r="U30">
        <f t="shared" si="1"/>
        <v>0</v>
      </c>
    </row>
    <row r="31" spans="1:21" x14ac:dyDescent="0.2">
      <c r="A31" s="1" t="s">
        <v>63</v>
      </c>
      <c r="B31" s="29"/>
      <c r="C31" s="30"/>
      <c r="D31" s="31"/>
      <c r="E31" s="31"/>
      <c r="F31" s="32"/>
      <c r="G31" s="30"/>
      <c r="H31" s="31"/>
      <c r="I31" s="31"/>
      <c r="J31" s="32"/>
      <c r="K31" s="30"/>
      <c r="L31" s="31"/>
      <c r="M31" s="31"/>
      <c r="N31" s="32"/>
      <c r="O31" s="33"/>
      <c r="P31" s="34"/>
      <c r="Q31" s="35"/>
      <c r="R31" s="4">
        <f t="shared" si="0"/>
        <v>0</v>
      </c>
      <c r="S31">
        <f>IF(ISERROR(VLOOKUP(O31,GPATable!$A$1:$B$13,2,FALSE)),0,R31)</f>
        <v>0</v>
      </c>
      <c r="T31">
        <f>IF(ISERROR(VLOOKUP(O31,GPATable!$A$1:$B$13,2,FALSE)),0,VLOOKUP(O31,GPATable!$A$1:$B$13,2,FALSE))</f>
        <v>0</v>
      </c>
      <c r="U31">
        <f t="shared" si="1"/>
        <v>0</v>
      </c>
    </row>
    <row r="32" spans="1:21" x14ac:dyDescent="0.2">
      <c r="A32" s="18" t="s">
        <v>10</v>
      </c>
      <c r="B32" s="29"/>
      <c r="C32" s="30"/>
      <c r="D32" s="31"/>
      <c r="E32" s="31"/>
      <c r="F32" s="32"/>
      <c r="G32" s="30"/>
      <c r="H32" s="31"/>
      <c r="I32" s="31"/>
      <c r="J32" s="32"/>
      <c r="K32" s="30"/>
      <c r="L32" s="31"/>
      <c r="M32" s="31"/>
      <c r="N32" s="32"/>
      <c r="O32" s="33"/>
      <c r="P32" s="34"/>
      <c r="Q32" s="35"/>
      <c r="R32" s="4">
        <f t="shared" si="0"/>
        <v>0</v>
      </c>
      <c r="S32">
        <f>IF(ISERROR(VLOOKUP(O32,GPATable!$A$1:$B$13,2,FALSE)),0,R32)</f>
        <v>0</v>
      </c>
      <c r="T32">
        <f>IF(ISERROR(VLOOKUP(O32,GPATable!$A$1:$B$13,2,FALSE)),0,VLOOKUP(O32,GPATable!$A$1:$B$13,2,FALSE))</f>
        <v>0</v>
      </c>
      <c r="U32">
        <f t="shared" si="1"/>
        <v>0</v>
      </c>
    </row>
    <row r="33" spans="1:21" x14ac:dyDescent="0.2">
      <c r="B33" s="36"/>
      <c r="C33" s="37"/>
      <c r="D33" s="38"/>
      <c r="E33" s="38"/>
      <c r="F33" s="39"/>
      <c r="G33" s="37"/>
      <c r="H33" s="38"/>
      <c r="I33" s="38"/>
      <c r="J33" s="39"/>
      <c r="K33" s="37"/>
      <c r="L33" s="38"/>
      <c r="M33" s="38"/>
      <c r="N33" s="39"/>
      <c r="O33" s="40"/>
      <c r="P33" s="41"/>
      <c r="Q33" s="42"/>
      <c r="R33" s="4">
        <f t="shared" si="0"/>
        <v>0</v>
      </c>
      <c r="S33">
        <f>IF(ISERROR(VLOOKUP(O33,GPATable!$A$1:$B$13,2,FALSE)),0,R33)</f>
        <v>0</v>
      </c>
      <c r="T33">
        <f>IF(ISERROR(VLOOKUP(O33,GPATable!$A$1:$B$13,2,FALSE)),0,VLOOKUP(O33,GPATable!$A$1:$B$13,2,FALSE))</f>
        <v>0</v>
      </c>
      <c r="U33">
        <f t="shared" si="1"/>
        <v>0</v>
      </c>
    </row>
    <row r="34" spans="1:21" ht="17" thickBot="1" x14ac:dyDescent="0.25">
      <c r="A34" s="6"/>
      <c r="B34" s="43"/>
      <c r="C34" s="44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6"/>
      <c r="O34" s="47"/>
      <c r="P34" s="48"/>
      <c r="Q34" s="49"/>
      <c r="R34" s="4">
        <f t="shared" si="0"/>
        <v>0</v>
      </c>
      <c r="S34">
        <f>IF(ISERROR(VLOOKUP(O34,GPATable!$A$1:$B$13,2,FALSE)),0,R34)</f>
        <v>0</v>
      </c>
      <c r="T34">
        <f>IF(ISERROR(VLOOKUP(O34,GPATable!$A$1:$B$13,2,FALSE)),0,VLOOKUP(O34,GPATable!$A$1:$B$13,2,FALSE))</f>
        <v>0</v>
      </c>
      <c r="U34">
        <f t="shared" si="1"/>
        <v>0</v>
      </c>
    </row>
    <row r="35" spans="1:21" ht="17" thickTop="1" x14ac:dyDescent="0.2">
      <c r="A35" s="2" t="s">
        <v>64</v>
      </c>
      <c r="B35" s="22"/>
      <c r="C35" s="50"/>
      <c r="D35" s="24"/>
      <c r="E35" s="24"/>
      <c r="F35" s="25"/>
      <c r="G35" s="50"/>
      <c r="H35" s="24"/>
      <c r="I35" s="24"/>
      <c r="J35" s="25"/>
      <c r="K35" s="50"/>
      <c r="L35" s="24"/>
      <c r="M35" s="24"/>
      <c r="N35" s="25"/>
      <c r="O35" s="51"/>
      <c r="P35" s="27"/>
      <c r="Q35" s="28" t="s">
        <v>57</v>
      </c>
      <c r="R35" s="4">
        <f t="shared" si="0"/>
        <v>0</v>
      </c>
      <c r="S35">
        <f>IF(ISERROR(VLOOKUP(O35,GPATable!$A$1:$B$13,2,FALSE)),0,R35)</f>
        <v>0</v>
      </c>
      <c r="T35">
        <f>IF(ISERROR(VLOOKUP(O35,GPATable!$A$1:$B$13,2,FALSE)),0,VLOOKUP(O35,GPATable!$A$1:$B$13,2,FALSE))</f>
        <v>0</v>
      </c>
      <c r="U35">
        <f t="shared" si="1"/>
        <v>0</v>
      </c>
    </row>
    <row r="36" spans="1:21" x14ac:dyDescent="0.2">
      <c r="A36" s="1" t="s">
        <v>65</v>
      </c>
      <c r="B36" s="29"/>
      <c r="C36" s="30"/>
      <c r="D36" s="31"/>
      <c r="E36" s="31"/>
      <c r="F36" s="32"/>
      <c r="G36" s="30"/>
      <c r="H36" s="31"/>
      <c r="I36" s="31"/>
      <c r="J36" s="32"/>
      <c r="K36" s="30"/>
      <c r="L36" s="31"/>
      <c r="M36" s="31"/>
      <c r="N36" s="32"/>
      <c r="O36" s="33"/>
      <c r="P36" s="34"/>
      <c r="Q36" s="35" t="s">
        <v>58</v>
      </c>
      <c r="R36" s="4">
        <f t="shared" si="0"/>
        <v>0</v>
      </c>
      <c r="S36">
        <f>IF(ISERROR(VLOOKUP(O36,GPATable!$A$1:$B$13,2,FALSE)),0,R36)</f>
        <v>0</v>
      </c>
      <c r="T36">
        <f>IF(ISERROR(VLOOKUP(O36,GPATable!$A$1:$B$13,2,FALSE)),0,VLOOKUP(O36,GPATable!$A$1:$B$13,2,FALSE))</f>
        <v>0</v>
      </c>
      <c r="U36">
        <f t="shared" si="1"/>
        <v>0</v>
      </c>
    </row>
    <row r="37" spans="1:21" x14ac:dyDescent="0.2">
      <c r="A37" s="1" t="s">
        <v>66</v>
      </c>
      <c r="B37" s="29"/>
      <c r="C37" s="30"/>
      <c r="D37" s="31"/>
      <c r="E37" s="31"/>
      <c r="F37" s="32"/>
      <c r="G37" s="30"/>
      <c r="H37" s="31"/>
      <c r="I37" s="31"/>
      <c r="J37" s="32"/>
      <c r="K37" s="30"/>
      <c r="L37" s="31"/>
      <c r="M37" s="31"/>
      <c r="N37" s="32"/>
      <c r="O37" s="33"/>
      <c r="P37" s="34"/>
      <c r="Q37" s="35" t="s">
        <v>59</v>
      </c>
      <c r="R37" s="4">
        <f t="shared" si="0"/>
        <v>0</v>
      </c>
      <c r="S37">
        <f>IF(ISERROR(VLOOKUP(O37,GPATable!$A$1:$B$13,2,FALSE)),0,R37)</f>
        <v>0</v>
      </c>
      <c r="T37">
        <f>IF(ISERROR(VLOOKUP(O37,GPATable!$A$1:$B$13,2,FALSE)),0,VLOOKUP(O37,GPATable!$A$1:$B$13,2,FALSE))</f>
        <v>0</v>
      </c>
      <c r="U37">
        <f t="shared" si="1"/>
        <v>0</v>
      </c>
    </row>
    <row r="38" spans="1:21" x14ac:dyDescent="0.2">
      <c r="A38" s="1" t="s">
        <v>67</v>
      </c>
      <c r="B38" s="29"/>
      <c r="C38" s="30"/>
      <c r="D38" s="31"/>
      <c r="E38" s="31"/>
      <c r="F38" s="32"/>
      <c r="G38" s="30"/>
      <c r="H38" s="31"/>
      <c r="I38" s="31"/>
      <c r="J38" s="32"/>
      <c r="K38" s="30"/>
      <c r="L38" s="31"/>
      <c r="M38" s="31"/>
      <c r="N38" s="32"/>
      <c r="O38" s="33"/>
      <c r="P38" s="34"/>
      <c r="Q38" s="35" t="s">
        <v>60</v>
      </c>
      <c r="R38" s="4">
        <f t="shared" si="0"/>
        <v>0</v>
      </c>
      <c r="S38">
        <f>IF(ISERROR(VLOOKUP(O38,GPATable!$A$1:$B$13,2,FALSE)),0,R38)</f>
        <v>0</v>
      </c>
      <c r="T38">
        <f>IF(ISERROR(VLOOKUP(O38,GPATable!$A$1:$B$13,2,FALSE)),0,VLOOKUP(O38,GPATable!$A$1:$B$13,2,FALSE))</f>
        <v>0</v>
      </c>
      <c r="U38">
        <f t="shared" si="1"/>
        <v>0</v>
      </c>
    </row>
    <row r="39" spans="1:21" x14ac:dyDescent="0.2">
      <c r="A39" s="1" t="s">
        <v>68</v>
      </c>
      <c r="B39" s="29"/>
      <c r="C39" s="30"/>
      <c r="D39" s="31"/>
      <c r="E39" s="31"/>
      <c r="F39" s="32"/>
      <c r="G39" s="30"/>
      <c r="H39" s="31"/>
      <c r="I39" s="31"/>
      <c r="J39" s="32"/>
      <c r="K39" s="30"/>
      <c r="L39" s="31"/>
      <c r="M39" s="31"/>
      <c r="N39" s="32"/>
      <c r="O39" s="33"/>
      <c r="P39" s="34"/>
      <c r="Q39" s="35"/>
      <c r="R39" s="4">
        <f t="shared" si="0"/>
        <v>0</v>
      </c>
      <c r="S39">
        <f>IF(ISERROR(VLOOKUP(O39,GPATable!$A$1:$B$13,2,FALSE)),0,R39)</f>
        <v>0</v>
      </c>
      <c r="T39">
        <f>IF(ISERROR(VLOOKUP(O39,GPATable!$A$1:$B$13,2,FALSE)),0,VLOOKUP(O39,GPATable!$A$1:$B$13,2,FALSE))</f>
        <v>0</v>
      </c>
      <c r="U39">
        <f t="shared" si="1"/>
        <v>0</v>
      </c>
    </row>
    <row r="40" spans="1:21" x14ac:dyDescent="0.2">
      <c r="A40" s="1"/>
      <c r="B40" s="29"/>
      <c r="C40" s="30"/>
      <c r="D40" s="31"/>
      <c r="E40" s="31"/>
      <c r="F40" s="32"/>
      <c r="G40" s="30"/>
      <c r="H40" s="31"/>
      <c r="I40" s="31"/>
      <c r="J40" s="32"/>
      <c r="K40" s="30"/>
      <c r="L40" s="31"/>
      <c r="M40" s="31"/>
      <c r="N40" s="32"/>
      <c r="O40" s="33"/>
      <c r="P40" s="34"/>
      <c r="Q40" s="35"/>
      <c r="R40" s="4">
        <f t="shared" si="0"/>
        <v>0</v>
      </c>
      <c r="S40">
        <f>IF(ISERROR(VLOOKUP(O40,GPATable!$A$1:$B$13,2,FALSE)),0,R40)</f>
        <v>0</v>
      </c>
      <c r="T40">
        <f>IF(ISERROR(VLOOKUP(O40,GPATable!$A$1:$B$13,2,FALSE)),0,VLOOKUP(O40,GPATable!$A$1:$B$13,2,FALSE))</f>
        <v>0</v>
      </c>
      <c r="U40">
        <f t="shared" si="1"/>
        <v>0</v>
      </c>
    </row>
    <row r="41" spans="1:21" x14ac:dyDescent="0.2">
      <c r="A41" s="1"/>
      <c r="B41" s="29"/>
      <c r="C41" s="30"/>
      <c r="D41" s="31"/>
      <c r="E41" s="31"/>
      <c r="F41" s="32"/>
      <c r="G41" s="30"/>
      <c r="H41" s="31"/>
      <c r="I41" s="31"/>
      <c r="J41" s="32"/>
      <c r="K41" s="30"/>
      <c r="L41" s="31"/>
      <c r="M41" s="31"/>
      <c r="N41" s="32"/>
      <c r="O41" s="33"/>
      <c r="P41" s="34"/>
      <c r="Q41" s="35"/>
      <c r="R41" s="4">
        <f t="shared" si="0"/>
        <v>0</v>
      </c>
      <c r="S41">
        <f>IF(ISERROR(VLOOKUP(O41,GPATable!$A$1:$B$13,2,FALSE)),0,R41)</f>
        <v>0</v>
      </c>
      <c r="T41">
        <f>IF(ISERROR(VLOOKUP(O41,GPATable!$A$1:$B$13,2,FALSE)),0,VLOOKUP(O41,GPATable!$A$1:$B$13,2,FALSE))</f>
        <v>0</v>
      </c>
      <c r="U41">
        <f t="shared" si="1"/>
        <v>0</v>
      </c>
    </row>
    <row r="42" spans="1:21" x14ac:dyDescent="0.2">
      <c r="A42" s="1"/>
      <c r="B42" s="29"/>
      <c r="C42" s="30"/>
      <c r="D42" s="31"/>
      <c r="E42" s="31"/>
      <c r="F42" s="32"/>
      <c r="G42" s="30"/>
      <c r="H42" s="31"/>
      <c r="I42" s="31"/>
      <c r="J42" s="32"/>
      <c r="K42" s="30"/>
      <c r="L42" s="31"/>
      <c r="M42" s="31"/>
      <c r="N42" s="32"/>
      <c r="O42" s="33"/>
      <c r="P42" s="34"/>
      <c r="Q42" s="35"/>
      <c r="R42" s="4">
        <f t="shared" si="0"/>
        <v>0</v>
      </c>
      <c r="S42">
        <f>IF(ISERROR(VLOOKUP(O42,GPATable!$A$1:$B$13,2,FALSE)),0,R42)</f>
        <v>0</v>
      </c>
      <c r="T42">
        <f>IF(ISERROR(VLOOKUP(O42,GPATable!$A$1:$B$13,2,FALSE)),0,VLOOKUP(O42,GPATable!$A$1:$B$13,2,FALSE))</f>
        <v>0</v>
      </c>
      <c r="U42">
        <f t="shared" si="1"/>
        <v>0</v>
      </c>
    </row>
    <row r="43" spans="1:21" x14ac:dyDescent="0.2">
      <c r="A43" s="1"/>
      <c r="B43" s="29"/>
      <c r="C43" s="30"/>
      <c r="D43" s="31"/>
      <c r="E43" s="31"/>
      <c r="F43" s="32"/>
      <c r="G43" s="30"/>
      <c r="H43" s="31"/>
      <c r="I43" s="31"/>
      <c r="J43" s="32"/>
      <c r="K43" s="30"/>
      <c r="L43" s="31"/>
      <c r="M43" s="31"/>
      <c r="N43" s="32"/>
      <c r="O43" s="33"/>
      <c r="P43" s="34"/>
      <c r="Q43" s="35"/>
      <c r="R43" s="4">
        <f t="shared" si="0"/>
        <v>0</v>
      </c>
      <c r="S43">
        <f>IF(ISERROR(VLOOKUP(O43,GPATable!$A$1:$B$13,2,FALSE)),0,R43)</f>
        <v>0</v>
      </c>
      <c r="T43">
        <f>IF(ISERROR(VLOOKUP(O43,GPATable!$A$1:$B$13,2,FALSE)),0,VLOOKUP(O43,GPATable!$A$1:$B$13,2,FALSE))</f>
        <v>0</v>
      </c>
      <c r="U43">
        <f t="shared" si="1"/>
        <v>0</v>
      </c>
    </row>
    <row r="44" spans="1:21" x14ac:dyDescent="0.2">
      <c r="A44" s="1"/>
      <c r="B44" s="29"/>
      <c r="C44" s="30"/>
      <c r="D44" s="31"/>
      <c r="E44" s="31"/>
      <c r="F44" s="32"/>
      <c r="G44" s="30"/>
      <c r="H44" s="31"/>
      <c r="I44" s="31"/>
      <c r="J44" s="32"/>
      <c r="K44" s="30"/>
      <c r="L44" s="31"/>
      <c r="M44" s="31"/>
      <c r="N44" s="32"/>
      <c r="O44" s="33"/>
      <c r="P44" s="34"/>
      <c r="Q44" s="35"/>
      <c r="R44" s="4">
        <f t="shared" si="0"/>
        <v>0</v>
      </c>
      <c r="S44">
        <f>IF(ISERROR(VLOOKUP(O44,GPATable!$A$1:$B$13,2,FALSE)),0,R44)</f>
        <v>0</v>
      </c>
      <c r="T44">
        <f>IF(ISERROR(VLOOKUP(O44,GPATable!$A$1:$B$13,2,FALSE)),0,VLOOKUP(O44,GPATable!$A$1:$B$13,2,FALSE))</f>
        <v>0</v>
      </c>
      <c r="U44">
        <f t="shared" si="1"/>
        <v>0</v>
      </c>
    </row>
    <row r="45" spans="1:21" x14ac:dyDescent="0.2">
      <c r="A45" s="1"/>
      <c r="B45" s="36"/>
      <c r="C45" s="37"/>
      <c r="D45" s="38"/>
      <c r="E45" s="38"/>
      <c r="F45" s="39"/>
      <c r="G45" s="37"/>
      <c r="H45" s="38"/>
      <c r="I45" s="38"/>
      <c r="J45" s="39"/>
      <c r="K45" s="37"/>
      <c r="L45" s="38"/>
      <c r="M45" s="38"/>
      <c r="N45" s="39"/>
      <c r="O45" s="40"/>
      <c r="P45" s="41"/>
      <c r="Q45" s="42"/>
      <c r="R45" s="4">
        <f t="shared" si="0"/>
        <v>0</v>
      </c>
      <c r="S45">
        <f>IF(ISERROR(VLOOKUP(O45,GPATable!$A$1:$B$13,2,FALSE)),0,R45)</f>
        <v>0</v>
      </c>
      <c r="T45">
        <f>IF(ISERROR(VLOOKUP(O45,GPATable!$A$1:$B$13,2,FALSE)),0,VLOOKUP(O45,GPATable!$A$1:$B$13,2,FALSE))</f>
        <v>0</v>
      </c>
      <c r="U45">
        <f t="shared" si="1"/>
        <v>0</v>
      </c>
    </row>
    <row r="46" spans="1:21" ht="17" thickBot="1" x14ac:dyDescent="0.25">
      <c r="A46" s="6"/>
      <c r="B46" s="43"/>
      <c r="C46" s="44"/>
      <c r="D46" s="45"/>
      <c r="E46" s="45"/>
      <c r="F46" s="46"/>
      <c r="G46" s="44"/>
      <c r="H46" s="45"/>
      <c r="I46" s="45"/>
      <c r="J46" s="46"/>
      <c r="K46" s="44"/>
      <c r="L46" s="45"/>
      <c r="M46" s="45"/>
      <c r="N46" s="46"/>
      <c r="O46" s="47"/>
      <c r="P46" s="48"/>
      <c r="Q46" s="49"/>
      <c r="R46" s="4">
        <f t="shared" si="0"/>
        <v>0</v>
      </c>
      <c r="S46">
        <f>IF(ISERROR(VLOOKUP(O46,GPATable!$A$1:$B$13,2,FALSE)),0,R46)</f>
        <v>0</v>
      </c>
      <c r="T46">
        <f>IF(ISERROR(VLOOKUP(O46,GPATable!$A$1:$B$13,2,FALSE)),0,VLOOKUP(O46,GPATable!$A$1:$B$13,2,FALSE))</f>
        <v>0</v>
      </c>
      <c r="U46">
        <f t="shared" si="1"/>
        <v>0</v>
      </c>
    </row>
    <row r="47" spans="1:21" ht="18" thickTop="1" thickBot="1" x14ac:dyDescent="0.25">
      <c r="A47" s="1"/>
      <c r="B47" s="11" t="s">
        <v>7</v>
      </c>
      <c r="C47" s="7">
        <f t="shared" ref="C47:N47" si="4">SUMPRODUCT(C11:C46,INT($P11:$P46&lt;&gt;"Y"))</f>
        <v>0</v>
      </c>
      <c r="D47" s="7">
        <f t="shared" si="4"/>
        <v>5</v>
      </c>
      <c r="E47" s="7">
        <f t="shared" si="4"/>
        <v>0</v>
      </c>
      <c r="F47" s="7">
        <f t="shared" si="4"/>
        <v>0</v>
      </c>
      <c r="G47" s="7">
        <f t="shared" si="4"/>
        <v>0</v>
      </c>
      <c r="H47" s="7">
        <f t="shared" si="4"/>
        <v>0</v>
      </c>
      <c r="I47" s="7">
        <f t="shared" si="4"/>
        <v>0</v>
      </c>
      <c r="J47" s="7">
        <f t="shared" si="4"/>
        <v>0</v>
      </c>
      <c r="K47" s="7">
        <f t="shared" si="4"/>
        <v>0</v>
      </c>
      <c r="L47" s="7">
        <f t="shared" si="4"/>
        <v>0</v>
      </c>
      <c r="M47" s="7">
        <f t="shared" si="4"/>
        <v>0</v>
      </c>
      <c r="N47" s="7">
        <f t="shared" si="4"/>
        <v>0</v>
      </c>
      <c r="O47" s="7"/>
      <c r="P47" s="3"/>
      <c r="Q47" s="12" t="s">
        <v>17</v>
      </c>
      <c r="R47" s="8">
        <f>SUM(R11:R46)</f>
        <v>5</v>
      </c>
      <c r="S47">
        <f>SUM(S11:S46)</f>
        <v>5</v>
      </c>
      <c r="U47">
        <f>SUM(U11:U46)</f>
        <v>18.5</v>
      </c>
    </row>
    <row r="48" spans="1:21" ht="18" thickTop="1" thickBot="1" x14ac:dyDescent="0.25">
      <c r="A48" s="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4" t="s">
        <v>16</v>
      </c>
      <c r="R48" s="7">
        <f>IF(ISERROR(ROUND(U47/S47,3)),"",ROUND(U47/S47,3))</f>
        <v>3.7</v>
      </c>
    </row>
    <row r="49" spans="1:1" ht="17" thickTop="1" x14ac:dyDescent="0.2"/>
    <row r="50" spans="1:1" x14ac:dyDescent="0.2">
      <c r="A50" s="17" t="s">
        <v>56</v>
      </c>
    </row>
  </sheetData>
  <sheetProtection sheet="1" objects="1" scenarios="1"/>
  <phoneticPr fontId="3" type="noConversion"/>
  <hyperlinks>
    <hyperlink ref="A32" r:id="rId1" location="masterstext" xr:uid="{00000000-0004-0000-0000-000000000000}"/>
    <hyperlink ref="A22" r:id="rId2" xr:uid="{00000000-0004-0000-0000-000001000000}"/>
  </hyperlinks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7" sqref="C17"/>
    </sheetView>
  </sheetViews>
  <sheetFormatPr baseColWidth="10" defaultRowHeight="16" x14ac:dyDescent="0.2"/>
  <sheetData>
    <row r="1" spans="1:2" x14ac:dyDescent="0.2">
      <c r="A1" t="s">
        <v>18</v>
      </c>
      <c r="B1">
        <v>4.3</v>
      </c>
    </row>
    <row r="2" spans="1:2" x14ac:dyDescent="0.2">
      <c r="A2" t="s">
        <v>19</v>
      </c>
      <c r="B2">
        <v>4</v>
      </c>
    </row>
    <row r="3" spans="1:2" x14ac:dyDescent="0.2">
      <c r="A3" t="s">
        <v>20</v>
      </c>
      <c r="B3">
        <v>3.7</v>
      </c>
    </row>
    <row r="4" spans="1:2" x14ac:dyDescent="0.2">
      <c r="A4" t="s">
        <v>21</v>
      </c>
      <c r="B4">
        <v>3.3</v>
      </c>
    </row>
    <row r="5" spans="1:2" x14ac:dyDescent="0.2">
      <c r="A5" t="s">
        <v>22</v>
      </c>
      <c r="B5">
        <v>3</v>
      </c>
    </row>
    <row r="6" spans="1:2" x14ac:dyDescent="0.2">
      <c r="A6" t="s">
        <v>23</v>
      </c>
      <c r="B6">
        <v>2.7</v>
      </c>
    </row>
    <row r="7" spans="1:2" x14ac:dyDescent="0.2">
      <c r="A7" t="s">
        <v>24</v>
      </c>
      <c r="B7">
        <v>2.2999999999999998</v>
      </c>
    </row>
    <row r="8" spans="1:2" x14ac:dyDescent="0.2">
      <c r="A8" t="s">
        <v>25</v>
      </c>
      <c r="B8">
        <v>2</v>
      </c>
    </row>
    <row r="9" spans="1:2" x14ac:dyDescent="0.2">
      <c r="A9" t="s">
        <v>26</v>
      </c>
      <c r="B9">
        <v>1.7</v>
      </c>
    </row>
    <row r="10" spans="1:2" x14ac:dyDescent="0.2">
      <c r="A10" t="s">
        <v>27</v>
      </c>
      <c r="B10">
        <v>1.3</v>
      </c>
    </row>
    <row r="11" spans="1:2" x14ac:dyDescent="0.2">
      <c r="A11" t="s">
        <v>28</v>
      </c>
      <c r="B11">
        <v>1</v>
      </c>
    </row>
    <row r="12" spans="1:2" x14ac:dyDescent="0.2">
      <c r="A12" t="s">
        <v>29</v>
      </c>
      <c r="B12">
        <v>0.7</v>
      </c>
    </row>
    <row r="13" spans="1:2" x14ac:dyDescent="0.2">
      <c r="A13" t="s">
        <v>30</v>
      </c>
      <c r="B13">
        <v>0</v>
      </c>
    </row>
  </sheetData>
  <sheetProtection sheet="1" objects="1" scenarios="1" selectLockedCells="1" selectUn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FlowSheet</vt:lpstr>
      <vt:lpstr>GPATable</vt:lpstr>
      <vt:lpstr>FlowSheet!Print_Area</vt:lpstr>
    </vt:vector>
  </TitlesOfParts>
  <Company>Stanford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Bagley</dc:creator>
  <cp:lastModifiedBy>Jaap Suermondt</cp:lastModifiedBy>
  <cp:lastPrinted>2017-04-05T16:18:37Z</cp:lastPrinted>
  <dcterms:created xsi:type="dcterms:W3CDTF">2016-08-10T21:01:18Z</dcterms:created>
  <dcterms:modified xsi:type="dcterms:W3CDTF">2020-05-02T17:26:55Z</dcterms:modified>
</cp:coreProperties>
</file>